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50" yWindow="450" windowWidth="17880" windowHeight="13470"/>
  </bookViews>
  <sheets>
    <sheet name="Калькулятор доходов" sheetId="1" r:id="rId1"/>
  </sheets>
  <calcPr calcId="145621"/>
</workbook>
</file>

<file path=xl/calcChain.xml><?xml version="1.0" encoding="utf-8"?>
<calcChain xmlns="http://schemas.openxmlformats.org/spreadsheetml/2006/main">
  <c r="B6" i="1" l="1"/>
  <c r="C6" i="1" s="1"/>
  <c r="C7" i="1" l="1"/>
  <c r="C8" i="1" s="1"/>
  <c r="D6" i="1"/>
  <c r="B7" i="1"/>
  <c r="C9" i="1" l="1"/>
  <c r="C11" i="1" s="1"/>
  <c r="C10" i="1"/>
  <c r="B10" i="1"/>
  <c r="B8" i="1"/>
  <c r="B9" i="1" s="1"/>
  <c r="B11" i="1" s="1"/>
  <c r="E6" i="1"/>
  <c r="D7" i="1"/>
  <c r="D10" i="1" l="1"/>
  <c r="D8" i="1"/>
  <c r="D9" i="1" s="1"/>
  <c r="D11" i="1" s="1"/>
  <c r="E7" i="1"/>
  <c r="E8" i="1" s="1"/>
  <c r="F6" i="1"/>
  <c r="G6" i="1" l="1"/>
  <c r="F7" i="1"/>
  <c r="E9" i="1"/>
  <c r="E11" i="1" s="1"/>
  <c r="E10" i="1"/>
  <c r="F10" i="1" l="1"/>
  <c r="F8" i="1"/>
  <c r="F9" i="1" s="1"/>
  <c r="F11" i="1" s="1"/>
  <c r="G7" i="1"/>
  <c r="G8" i="1" s="1"/>
  <c r="H6" i="1"/>
  <c r="G9" i="1" l="1"/>
  <c r="G11" i="1" s="1"/>
  <c r="G10" i="1"/>
  <c r="H7" i="1"/>
  <c r="H10" i="1" l="1"/>
  <c r="H8" i="1"/>
  <c r="H9" i="1" s="1"/>
  <c r="H11" i="1" s="1"/>
</calcChain>
</file>

<file path=xl/sharedStrings.xml><?xml version="1.0" encoding="utf-8"?>
<sst xmlns="http://schemas.openxmlformats.org/spreadsheetml/2006/main" count="32" uniqueCount="29">
  <si>
    <t>Subscriber growth rate (per month)</t>
  </si>
  <si>
    <t>Subscriber attrition rate (per month)</t>
  </si>
  <si>
    <t>Количество email подписчиков</t>
  </si>
  <si>
    <t>Трудозатраты на рост списка расссылки (часов в неделю)</t>
  </si>
  <si>
    <t>Опыт монетизации, лет (1-3)</t>
  </si>
  <si>
    <t>&lt;--- изменить</t>
  </si>
  <si>
    <t>+6 Месяцев</t>
  </si>
  <si>
    <t>+12 Месяцев</t>
  </si>
  <si>
    <t>+18 Месяцев</t>
  </si>
  <si>
    <t>+24 Месяцев</t>
  </si>
  <si>
    <t>+30 Месяцев</t>
  </si>
  <si>
    <t>+36 Месяцев</t>
  </si>
  <si>
    <t>Сейчас</t>
  </si>
  <si>
    <t>Выручка (за месяц)</t>
  </si>
  <si>
    <t>Цена (за месяц)</t>
  </si>
  <si>
    <t>Выручка (за год)</t>
  </si>
  <si>
    <t>Доход (за месяц)</t>
  </si>
  <si>
    <t>Доход (за год)</t>
  </si>
  <si>
    <t>ДОПУЩЕНИЯ</t>
  </si>
  <si>
    <t>Количество новых абонентов, набранных за час, например, гостевой пост за 20 часов может привлечь 100 новых подписчиков.</t>
  </si>
  <si>
    <t>Ежемесячные расходы на веб-хостинг и прочие платные услуги.</t>
  </si>
  <si>
    <t>Дополнительные расходы на каждого нового абонента, связанные, например, с увеличению затрат поставщика услуг электронной почты.</t>
  </si>
  <si>
    <t>Тариф на список адресов электронной почты растет каждый месяц за счет существующих абонентов, например, соцсети, сарафанное радио и т. д.</t>
  </si>
  <si>
    <t>Комиссионные за каждую проведенную продажу.</t>
  </si>
  <si>
    <t>Комиссия за продажу</t>
  </si>
  <si>
    <t>Потеря подписчиков каждый месяц по причине отписки</t>
  </si>
  <si>
    <t>Основные ежемесячные расходы</t>
  </si>
  <si>
    <t>Увеличение подписчиков за час</t>
  </si>
  <si>
    <t>Ценна нового подписчика (в месяц)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</si>
</sst>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#,##0\ &quot;₽&quot;"/>
    <numFmt numFmtId="172" formatCode="#,##0.00\ &quot;₽&quot;"/>
  </numFmts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ADA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Border="1" applyAlignment="1"/>
    <xf numFmtId="9" fontId="2" fillId="0" borderId="1" xfId="0" applyNumberFormat="1" applyFont="1" applyBorder="1" applyAlignment="1"/>
    <xf numFmtId="0" fontId="3" fillId="0" borderId="1" xfId="0" applyFont="1" applyBorder="1" applyAlignment="1"/>
    <xf numFmtId="0" fontId="4" fillId="2" borderId="1" xfId="0" applyFont="1" applyFill="1" applyBorder="1" applyAlignment="1">
      <alignment horizontal="left"/>
    </xf>
    <xf numFmtId="0" fontId="0" fillId="0" borderId="1" xfId="0" applyFont="1" applyBorder="1" applyAlignment="1"/>
    <xf numFmtId="0" fontId="1" fillId="0" borderId="2" xfId="0" applyFont="1" applyBorder="1" applyAlignment="1"/>
    <xf numFmtId="3" fontId="2" fillId="0" borderId="1" xfId="0" applyNumberFormat="1" applyFont="1" applyFill="1" applyBorder="1" applyAlignment="1"/>
    <xf numFmtId="3" fontId="2" fillId="0" borderId="1" xfId="0" applyNumberFormat="1" applyFont="1" applyBorder="1"/>
    <xf numFmtId="0" fontId="2" fillId="3" borderId="1" xfId="0" applyFont="1" applyFill="1" applyBorder="1" applyAlignment="1"/>
    <xf numFmtId="3" fontId="2" fillId="4" borderId="1" xfId="0" applyNumberFormat="1" applyFont="1" applyFill="1" applyBorder="1" applyAlignment="1"/>
    <xf numFmtId="0" fontId="2" fillId="4" borderId="1" xfId="0" applyFont="1" applyFill="1" applyBorder="1" applyAlignment="1"/>
    <xf numFmtId="0" fontId="0" fillId="0" borderId="1" xfId="0" applyBorder="1"/>
    <xf numFmtId="0" fontId="1" fillId="0" borderId="2" xfId="0" applyFont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170" fontId="2" fillId="0" borderId="1" xfId="0" applyNumberFormat="1" applyFont="1" applyBorder="1"/>
    <xf numFmtId="170" fontId="2" fillId="3" borderId="1" xfId="0" applyNumberFormat="1" applyFont="1" applyFill="1" applyBorder="1"/>
    <xf numFmtId="170" fontId="1" fillId="3" borderId="3" xfId="0" applyNumberFormat="1" applyFont="1" applyFill="1" applyBorder="1"/>
    <xf numFmtId="172" fontId="2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activeCell="B3" sqref="B3"/>
    </sheetView>
  </sheetViews>
  <sheetFormatPr defaultColWidth="14.42578125" defaultRowHeight="15.75" customHeight="1" x14ac:dyDescent="0.2"/>
  <cols>
    <col min="1" max="1" width="53.5703125" customWidth="1"/>
    <col min="2" max="2" width="11" customWidth="1"/>
    <col min="3" max="3" width="12" customWidth="1"/>
    <col min="4" max="4" width="13.28515625" customWidth="1"/>
    <col min="5" max="5" width="13" customWidth="1"/>
    <col min="6" max="6" width="12.5703125" customWidth="1"/>
    <col min="7" max="7" width="13.28515625" customWidth="1"/>
    <col min="8" max="8" width="13.7109375" customWidth="1"/>
  </cols>
  <sheetData>
    <row r="1" spans="1:27" ht="15.75" customHeight="1" x14ac:dyDescent="0.2">
      <c r="A1" s="3" t="s">
        <v>2</v>
      </c>
      <c r="B1" s="12">
        <v>1000</v>
      </c>
      <c r="C1" s="17" t="s">
        <v>5</v>
      </c>
      <c r="D1" s="14"/>
      <c r="E1" s="14"/>
      <c r="F1" s="14"/>
      <c r="G1" s="14"/>
      <c r="H1" s="14"/>
    </row>
    <row r="2" spans="1:27" ht="15.75" customHeight="1" x14ac:dyDescent="0.2">
      <c r="A2" s="3" t="s">
        <v>3</v>
      </c>
      <c r="B2" s="13">
        <v>5</v>
      </c>
      <c r="C2" s="17" t="s">
        <v>5</v>
      </c>
      <c r="D2" s="14"/>
      <c r="E2" s="14"/>
      <c r="F2" s="14"/>
      <c r="G2" s="14"/>
      <c r="H2" s="14"/>
    </row>
    <row r="3" spans="1:27" ht="15.75" customHeight="1" x14ac:dyDescent="0.2">
      <c r="A3" s="3" t="s">
        <v>4</v>
      </c>
      <c r="B3" s="13">
        <v>3</v>
      </c>
      <c r="C3" s="17" t="s">
        <v>5</v>
      </c>
      <c r="D3" s="14"/>
      <c r="E3" s="14"/>
      <c r="F3" s="14"/>
      <c r="G3" s="14"/>
      <c r="H3" s="14"/>
    </row>
    <row r="4" spans="1:27" ht="15.75" customHeight="1" x14ac:dyDescent="0.2">
      <c r="A4" s="14"/>
      <c r="B4" s="14"/>
      <c r="C4" s="14"/>
      <c r="D4" s="14"/>
      <c r="E4" s="14"/>
      <c r="F4" s="14"/>
      <c r="G4" s="14"/>
      <c r="H4" s="14"/>
    </row>
    <row r="5" spans="1:27" ht="12.75" x14ac:dyDescent="0.2">
      <c r="A5" s="8"/>
      <c r="B5" s="15" t="s">
        <v>12</v>
      </c>
      <c r="C5" s="15" t="s">
        <v>6</v>
      </c>
      <c r="D5" s="15" t="s">
        <v>7</v>
      </c>
      <c r="E5" s="15" t="s">
        <v>8</v>
      </c>
      <c r="F5" s="15" t="s">
        <v>9</v>
      </c>
      <c r="G5" s="16" t="s">
        <v>10</v>
      </c>
      <c r="H5" s="16" t="s">
        <v>11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x14ac:dyDescent="0.2">
      <c r="A6" s="3" t="s">
        <v>2</v>
      </c>
      <c r="B6" s="9">
        <f>B1</f>
        <v>1000</v>
      </c>
      <c r="C6" s="10">
        <f t="shared" ref="C6:H6" si="0">B6+$B$2*26*$B$14+B6*$B$17-B6*$B$18</f>
        <v>1180</v>
      </c>
      <c r="D6" s="10">
        <f t="shared" si="0"/>
        <v>1369</v>
      </c>
      <c r="E6" s="10">
        <f t="shared" si="0"/>
        <v>1567.45</v>
      </c>
      <c r="F6" s="10">
        <f t="shared" si="0"/>
        <v>1775.8225000000002</v>
      </c>
      <c r="G6" s="10">
        <f t="shared" si="0"/>
        <v>1994.6136250000002</v>
      </c>
      <c r="H6" s="10">
        <f t="shared" si="0"/>
        <v>2224.34430625</v>
      </c>
    </row>
    <row r="7" spans="1:27" ht="12.75" x14ac:dyDescent="0.2">
      <c r="A7" s="3" t="s">
        <v>13</v>
      </c>
      <c r="B7" s="19">
        <f t="shared" ref="B7:H7" si="1">B6*$B$3</f>
        <v>3000</v>
      </c>
      <c r="C7" s="19">
        <f t="shared" si="1"/>
        <v>3540</v>
      </c>
      <c r="D7" s="19">
        <f t="shared" si="1"/>
        <v>4107</v>
      </c>
      <c r="E7" s="19">
        <f t="shared" si="1"/>
        <v>4702.3500000000004</v>
      </c>
      <c r="F7" s="19">
        <f t="shared" si="1"/>
        <v>5327.4675000000007</v>
      </c>
      <c r="G7" s="19">
        <f t="shared" si="1"/>
        <v>5983.8408750000008</v>
      </c>
      <c r="H7" s="19">
        <f t="shared" si="1"/>
        <v>6673.0329187500001</v>
      </c>
    </row>
    <row r="8" spans="1:27" ht="12.75" x14ac:dyDescent="0.2">
      <c r="A8" s="3" t="s">
        <v>14</v>
      </c>
      <c r="B8" s="19">
        <f t="shared" ref="B8:H8" si="2">$B$15+B6*$B$16+B7*$B$19</f>
        <v>710</v>
      </c>
      <c r="C8" s="19">
        <f t="shared" si="2"/>
        <v>819.8</v>
      </c>
      <c r="D8" s="19">
        <f t="shared" si="2"/>
        <v>935.09000000000015</v>
      </c>
      <c r="E8" s="19">
        <f t="shared" si="2"/>
        <v>1056.1445000000001</v>
      </c>
      <c r="F8" s="19">
        <f t="shared" si="2"/>
        <v>1183.2517250000003</v>
      </c>
      <c r="G8" s="19">
        <f t="shared" si="2"/>
        <v>1316.7143112500003</v>
      </c>
      <c r="H8" s="19">
        <f t="shared" si="2"/>
        <v>1456.8500268125001</v>
      </c>
    </row>
    <row r="9" spans="1:27" ht="12.75" x14ac:dyDescent="0.2">
      <c r="A9" s="11" t="s">
        <v>16</v>
      </c>
      <c r="B9" s="20">
        <f>B7-B8</f>
        <v>2290</v>
      </c>
      <c r="C9" s="20">
        <f t="shared" ref="C9:H9" si="3">C7-C8</f>
        <v>2720.2</v>
      </c>
      <c r="D9" s="20">
        <f t="shared" si="3"/>
        <v>3171.91</v>
      </c>
      <c r="E9" s="20">
        <f t="shared" si="3"/>
        <v>3646.2055</v>
      </c>
      <c r="F9" s="20">
        <f t="shared" si="3"/>
        <v>4144.2157750000006</v>
      </c>
      <c r="G9" s="20">
        <f t="shared" si="3"/>
        <v>4667.1265637500001</v>
      </c>
      <c r="H9" s="20">
        <f t="shared" si="3"/>
        <v>5216.1828919375002</v>
      </c>
    </row>
    <row r="10" spans="1:27" ht="12.75" x14ac:dyDescent="0.2">
      <c r="A10" s="3" t="s">
        <v>15</v>
      </c>
      <c r="B10" s="19">
        <f>B7*12</f>
        <v>36000</v>
      </c>
      <c r="C10" s="19">
        <f t="shared" ref="C10:H10" si="4">C7*12</f>
        <v>42480</v>
      </c>
      <c r="D10" s="19">
        <f t="shared" si="4"/>
        <v>49284</v>
      </c>
      <c r="E10" s="19">
        <f t="shared" si="4"/>
        <v>56428.200000000004</v>
      </c>
      <c r="F10" s="19">
        <f t="shared" si="4"/>
        <v>63929.610000000008</v>
      </c>
      <c r="G10" s="19">
        <f t="shared" si="4"/>
        <v>71806.090500000006</v>
      </c>
      <c r="H10" s="19">
        <f t="shared" si="4"/>
        <v>80076.395025000005</v>
      </c>
    </row>
    <row r="11" spans="1:27" ht="12.75" x14ac:dyDescent="0.2">
      <c r="A11" s="11" t="s">
        <v>17</v>
      </c>
      <c r="B11" s="21">
        <f t="shared" ref="B11:H11" si="5">B9*12</f>
        <v>27480</v>
      </c>
      <c r="C11" s="21">
        <f t="shared" si="5"/>
        <v>32642.399999999998</v>
      </c>
      <c r="D11" s="21">
        <f t="shared" si="5"/>
        <v>38062.92</v>
      </c>
      <c r="E11" s="21">
        <f t="shared" si="5"/>
        <v>43754.466</v>
      </c>
      <c r="F11" s="21">
        <f t="shared" si="5"/>
        <v>49730.589300000007</v>
      </c>
      <c r="G11" s="21">
        <f t="shared" si="5"/>
        <v>56005.518765000001</v>
      </c>
      <c r="H11" s="21">
        <f t="shared" si="5"/>
        <v>62594.194703250003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3" spans="1:27" ht="12.75" x14ac:dyDescent="0.2">
      <c r="A13" s="1" t="s">
        <v>18</v>
      </c>
      <c r="B13" s="3"/>
    </row>
    <row r="14" spans="1:27" ht="12.75" x14ac:dyDescent="0.2">
      <c r="A14" s="3" t="s">
        <v>27</v>
      </c>
      <c r="B14" s="3">
        <v>1</v>
      </c>
      <c r="C14" s="3"/>
      <c r="D14" s="18" t="s">
        <v>19</v>
      </c>
    </row>
    <row r="15" spans="1:27" ht="12.75" x14ac:dyDescent="0.2">
      <c r="A15" s="3" t="s">
        <v>26</v>
      </c>
      <c r="B15" s="22">
        <v>100</v>
      </c>
      <c r="D15" s="18" t="s">
        <v>20</v>
      </c>
    </row>
    <row r="16" spans="1:27" ht="15.75" customHeight="1" x14ac:dyDescent="0.2">
      <c r="A16" s="3" t="s">
        <v>28</v>
      </c>
      <c r="B16" s="22">
        <v>0.01</v>
      </c>
      <c r="D16" s="18" t="s">
        <v>21</v>
      </c>
    </row>
    <row r="17" spans="1:4" ht="12.75" x14ac:dyDescent="0.2">
      <c r="A17" s="3" t="s">
        <v>0</v>
      </c>
      <c r="B17" s="4">
        <v>0.1</v>
      </c>
      <c r="D17" s="18" t="s">
        <v>22</v>
      </c>
    </row>
    <row r="18" spans="1:4" ht="12.75" x14ac:dyDescent="0.2">
      <c r="A18" s="3" t="s">
        <v>1</v>
      </c>
      <c r="B18" s="4">
        <v>0.05</v>
      </c>
      <c r="D18" s="18" t="s">
        <v>25</v>
      </c>
    </row>
    <row r="19" spans="1:4" ht="12.75" x14ac:dyDescent="0.2">
      <c r="A19" s="3" t="s">
        <v>24</v>
      </c>
      <c r="B19" s="4">
        <v>0.2</v>
      </c>
      <c r="D19" s="18" t="s">
        <v>23</v>
      </c>
    </row>
    <row r="20" spans="1:4" ht="12.75" x14ac:dyDescent="0.2">
      <c r="A20" s="3"/>
      <c r="B20" s="4"/>
    </row>
    <row r="21" spans="1:4" ht="12.75" x14ac:dyDescent="0.2">
      <c r="A21" s="3"/>
    </row>
    <row r="22" spans="1:4" ht="12.75" x14ac:dyDescent="0.2">
      <c r="A22" s="3"/>
    </row>
    <row r="24" spans="1:4" ht="12.75" x14ac:dyDescent="0.2">
      <c r="A24" s="5"/>
    </row>
    <row r="26" spans="1:4" ht="12.75" x14ac:dyDescent="0.2">
      <c r="A26" s="7"/>
      <c r="C26" s="6"/>
    </row>
  </sheetData>
  <dataValidations count="2">
    <dataValidation type="list" showErrorMessage="1" sqref="B2">
      <formula1>"0,5,10,15,20,25,30,35,40"</formula1>
    </dataValidation>
    <dataValidation type="list" sqref="B3">
      <formula1>"1,2,3"</formula1>
    </dataValidation>
  </dataValidation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доходов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revision/>
  <dcterms:created xsi:type="dcterms:W3CDTF">2014-11-15T14:32:13Z</dcterms:created>
  <dcterms:modified xsi:type="dcterms:W3CDTF">2016-08-09T10:31:16Z</dcterms:modified>
  <cp:category/>
  <cp:contentStatus/>
</cp:coreProperties>
</file>